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<sst xmlns="http://schemas.openxmlformats.org/spreadsheetml/2006/main" count="54" uniqueCount="29">
  <si>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</si>
  <si>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</si>
  <si>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</si>
  <si>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</si>
  <si>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</si>
  <si>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</si>
  <si>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</si>
  <si>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</si>
  <si>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</si>
  <si>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</si>
  <si>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</si>
  <si>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</si>
  <si>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</si>
  <si>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</si>
  <si>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</si>
  <si>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</si>
  <si>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</si>
  <si>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</si>
  <si>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</si>
  <si>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</si>
  <si>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</si>
  <si>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</si>
  <si>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</si>
  <si>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</si>
  <si>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</si>
  <si>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</si>
  <si>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Δεκ.΄19</t>
  </si>
  <si>
    <t>Ιαν.΄20</t>
  </si>
  <si>
    <t>ΠΙΝΑΚΑΣ 13 : Εγγεγραμμένη Ανεργία κατά Επαγγελματική Κατηγορία και Επαρχία τον Δεκέμβριο του 2019 και Ιανουάριο του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</si>
</sst>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87" zoomScaleNormal="87" zoomScalePageLayoutView="0" workbookViewId="0" topLeftCell="A1">
      <selection activeCell="B26" sqref="B26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7" t="s">
        <v>4</v>
      </c>
      <c r="D3" s="37"/>
      <c r="E3" s="37"/>
      <c r="F3" s="37"/>
      <c r="G3" s="37" t="s">
        <v>13</v>
      </c>
      <c r="H3" s="37"/>
      <c r="I3" s="37"/>
      <c r="J3" s="37"/>
      <c r="K3" s="37" t="s">
        <v>8</v>
      </c>
      <c r="L3" s="37"/>
      <c r="M3" s="37"/>
      <c r="N3" s="37"/>
      <c r="O3" s="37" t="s">
        <v>2</v>
      </c>
      <c r="P3" s="37"/>
      <c r="Q3" s="37"/>
      <c r="R3" s="37"/>
      <c r="S3" s="37" t="s">
        <v>5</v>
      </c>
      <c r="T3" s="37"/>
      <c r="U3" s="37"/>
      <c r="V3" s="37"/>
      <c r="W3" s="37" t="s">
        <v>3</v>
      </c>
      <c r="X3" s="37"/>
      <c r="Y3" s="37"/>
      <c r="Z3" s="38"/>
    </row>
    <row r="4" spans="1:26" s="2" customFormat="1" ht="12.75">
      <c r="A4" s="23"/>
      <c r="B4" s="15" t="s">
        <v>12</v>
      </c>
      <c r="C4" s="16" t="s">
        <v>26</v>
      </c>
      <c r="D4" s="16" t="s">
        <v>27</v>
      </c>
      <c r="E4" s="39" t="s">
        <v>1</v>
      </c>
      <c r="F4" s="39"/>
      <c r="G4" s="16" t="s">
        <v>26</v>
      </c>
      <c r="H4" s="16" t="s">
        <v>27</v>
      </c>
      <c r="I4" s="39" t="s">
        <v>1</v>
      </c>
      <c r="J4" s="39"/>
      <c r="K4" s="16" t="s">
        <v>26</v>
      </c>
      <c r="L4" s="16" t="s">
        <v>27</v>
      </c>
      <c r="M4" s="39" t="s">
        <v>1</v>
      </c>
      <c r="N4" s="39"/>
      <c r="O4" s="16" t="s">
        <v>26</v>
      </c>
      <c r="P4" s="16" t="s">
        <v>27</v>
      </c>
      <c r="Q4" s="39" t="s">
        <v>1</v>
      </c>
      <c r="R4" s="39"/>
      <c r="S4" s="16" t="s">
        <v>26</v>
      </c>
      <c r="T4" s="16" t="s">
        <v>27</v>
      </c>
      <c r="U4" s="39" t="s">
        <v>1</v>
      </c>
      <c r="V4" s="39"/>
      <c r="W4" s="16" t="s">
        <v>26</v>
      </c>
      <c r="X4" s="16" t="s">
        <v>27</v>
      </c>
      <c r="Y4" s="39" t="s">
        <v>1</v>
      </c>
      <c r="Z4" s="40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372</v>
      </c>
      <c r="D6" s="33">
        <v>382</v>
      </c>
      <c r="E6" s="10">
        <f>D6-C6</f>
        <v>10</v>
      </c>
      <c r="F6" s="30">
        <f>E6/C6</f>
        <v>0.026881720430107527</v>
      </c>
      <c r="G6" s="33">
        <v>104</v>
      </c>
      <c r="H6" s="33">
        <v>108</v>
      </c>
      <c r="I6" s="10">
        <f>H6-G6</f>
        <v>4</v>
      </c>
      <c r="J6" s="30">
        <f>I6/G6</f>
        <v>0.038461538461538464</v>
      </c>
      <c r="K6" s="33">
        <v>62</v>
      </c>
      <c r="L6" s="33">
        <v>61</v>
      </c>
      <c r="M6" s="10">
        <f>L6-K6</f>
        <v>-1</v>
      </c>
      <c r="N6" s="30">
        <f>M6/K6</f>
        <v>-0.016129032258064516</v>
      </c>
      <c r="O6" s="33">
        <v>211</v>
      </c>
      <c r="P6" s="33">
        <v>218</v>
      </c>
      <c r="Q6" s="10">
        <f>P6-O6</f>
        <v>7</v>
      </c>
      <c r="R6" s="30">
        <f>Q6/O6</f>
        <v>0.03317535545023697</v>
      </c>
      <c r="S6" s="33">
        <v>94</v>
      </c>
      <c r="T6" s="33">
        <v>88</v>
      </c>
      <c r="U6" s="10">
        <f>T6-S6</f>
        <v>-6</v>
      </c>
      <c r="V6" s="30">
        <f>U6/S6</f>
        <v>-0.06382978723404255</v>
      </c>
      <c r="W6" s="31">
        <f>SUM(C6,G6,K6,O6,S6)</f>
        <v>843</v>
      </c>
      <c r="X6" s="31">
        <f>SUM(D6,H6,L6,P6,T6)</f>
        <v>857</v>
      </c>
      <c r="Y6" s="10">
        <f>X6-W6</f>
        <v>14</v>
      </c>
      <c r="Z6" s="11">
        <f>Y6/W6</f>
        <v>0.0166073546856465</v>
      </c>
      <c r="AA6" s="13"/>
    </row>
    <row r="7" spans="1:26" s="2" customFormat="1" ht="22.5" customHeight="1">
      <c r="A7" s="25">
        <v>2</v>
      </c>
      <c r="B7" s="20" t="s">
        <v>16</v>
      </c>
      <c r="C7" s="33">
        <v>788</v>
      </c>
      <c r="D7" s="33">
        <v>771</v>
      </c>
      <c r="E7" s="10">
        <f aca="true" t="shared" si="0" ref="E7:E16">D7-C7</f>
        <v>-17</v>
      </c>
      <c r="F7" s="30">
        <f aca="true" t="shared" si="1" ref="F7:F17">E7/C7</f>
        <v>-0.021573604060913704</v>
      </c>
      <c r="G7" s="33">
        <v>218</v>
      </c>
      <c r="H7" s="33">
        <v>233</v>
      </c>
      <c r="I7" s="10">
        <f aca="true" t="shared" si="2" ref="I7:I17">H7-G7</f>
        <v>15</v>
      </c>
      <c r="J7" s="30">
        <f aca="true" t="shared" si="3" ref="J7:J17">I7/G7</f>
        <v>0.06880733944954129</v>
      </c>
      <c r="K7" s="33">
        <v>68</v>
      </c>
      <c r="L7" s="33">
        <v>70</v>
      </c>
      <c r="M7" s="10">
        <f aca="true" t="shared" si="4" ref="M7:M17">L7-K7</f>
        <v>2</v>
      </c>
      <c r="N7" s="30">
        <f aca="true" t="shared" si="5" ref="N7:N17">M7/K7</f>
        <v>0.029411764705882353</v>
      </c>
      <c r="O7" s="33">
        <v>533</v>
      </c>
      <c r="P7" s="33">
        <v>512</v>
      </c>
      <c r="Q7" s="10">
        <f aca="true" t="shared" si="6" ref="Q7:Q17">P7-O7</f>
        <v>-21</v>
      </c>
      <c r="R7" s="30">
        <f aca="true" t="shared" si="7" ref="R7:R17">Q7/O7</f>
        <v>-0.039399624765478425</v>
      </c>
      <c r="S7" s="33">
        <v>117</v>
      </c>
      <c r="T7" s="33">
        <v>116</v>
      </c>
      <c r="U7" s="10">
        <f aca="true" t="shared" si="8" ref="U7:U17">T7-S7</f>
        <v>-1</v>
      </c>
      <c r="V7" s="30">
        <f aca="true" t="shared" si="9" ref="V7:V17">U7/S7</f>
        <v>-0.008547008547008548</v>
      </c>
      <c r="W7" s="31">
        <f>SUM(S7,O7,K7,G7,C7)</f>
        <v>1724</v>
      </c>
      <c r="X7" s="31">
        <f aca="true" t="shared" si="10" ref="X7:X16">SUM(D7,H7,L7,P7,T7)</f>
        <v>1702</v>
      </c>
      <c r="Y7" s="10">
        <f aca="true" t="shared" si="11" ref="Y7:Y17">X7-W7</f>
        <v>-22</v>
      </c>
      <c r="Z7" s="11">
        <f aca="true" t="shared" si="12" ref="Z7:Z17">Y7/W7</f>
        <v>-0.012761020881670533</v>
      </c>
    </row>
    <row r="8" spans="1:26" s="2" customFormat="1" ht="22.5" customHeight="1">
      <c r="A8" s="25">
        <v>3</v>
      </c>
      <c r="B8" s="20" t="s">
        <v>17</v>
      </c>
      <c r="C8" s="33">
        <v>411</v>
      </c>
      <c r="D8" s="33">
        <v>422</v>
      </c>
      <c r="E8" s="10">
        <f t="shared" si="0"/>
        <v>11</v>
      </c>
      <c r="F8" s="30">
        <f t="shared" si="1"/>
        <v>0.0267639902676399</v>
      </c>
      <c r="G8" s="33">
        <v>180</v>
      </c>
      <c r="H8" s="33">
        <v>197</v>
      </c>
      <c r="I8" s="10">
        <f t="shared" si="2"/>
        <v>17</v>
      </c>
      <c r="J8" s="30">
        <f t="shared" si="3"/>
        <v>0.09444444444444444</v>
      </c>
      <c r="K8" s="33">
        <v>158</v>
      </c>
      <c r="L8" s="33">
        <v>159</v>
      </c>
      <c r="M8" s="10">
        <f t="shared" si="4"/>
        <v>1</v>
      </c>
      <c r="N8" s="30">
        <f t="shared" si="5"/>
        <v>0.006329113924050633</v>
      </c>
      <c r="O8" s="33">
        <v>320</v>
      </c>
      <c r="P8" s="33">
        <v>321</v>
      </c>
      <c r="Q8" s="10">
        <f t="shared" si="6"/>
        <v>1</v>
      </c>
      <c r="R8" s="30">
        <f t="shared" si="7"/>
        <v>0.003125</v>
      </c>
      <c r="S8" s="33">
        <v>124</v>
      </c>
      <c r="T8" s="33">
        <v>128</v>
      </c>
      <c r="U8" s="10">
        <f t="shared" si="8"/>
        <v>4</v>
      </c>
      <c r="V8" s="30">
        <f t="shared" si="9"/>
        <v>0.03225806451612903</v>
      </c>
      <c r="W8" s="31">
        <f aca="true" t="shared" si="13" ref="W8:W16">SUM(S8,O8,K8,G8,C8)</f>
        <v>1193</v>
      </c>
      <c r="X8" s="31">
        <f t="shared" si="10"/>
        <v>1227</v>
      </c>
      <c r="Y8" s="10">
        <f t="shared" si="11"/>
        <v>34</v>
      </c>
      <c r="Z8" s="11">
        <f t="shared" si="12"/>
        <v>0.028499580888516344</v>
      </c>
    </row>
    <row r="9" spans="1:27" s="2" customFormat="1" ht="22.5" customHeight="1">
      <c r="A9" s="25">
        <v>4</v>
      </c>
      <c r="B9" s="19" t="s">
        <v>18</v>
      </c>
      <c r="C9" s="33">
        <v>1131</v>
      </c>
      <c r="D9" s="33">
        <v>1153</v>
      </c>
      <c r="E9" s="10">
        <f t="shared" si="0"/>
        <v>22</v>
      </c>
      <c r="F9" s="30">
        <f t="shared" si="1"/>
        <v>0.019451812555260833</v>
      </c>
      <c r="G9" s="33">
        <v>718</v>
      </c>
      <c r="H9" s="33">
        <v>727</v>
      </c>
      <c r="I9" s="10">
        <f t="shared" si="2"/>
        <v>9</v>
      </c>
      <c r="J9" s="30">
        <f t="shared" si="3"/>
        <v>0.012534818941504178</v>
      </c>
      <c r="K9" s="33">
        <v>634</v>
      </c>
      <c r="L9" s="33">
        <v>655</v>
      </c>
      <c r="M9" s="10">
        <f t="shared" si="4"/>
        <v>21</v>
      </c>
      <c r="N9" s="30">
        <f t="shared" si="5"/>
        <v>0.033123028391167195</v>
      </c>
      <c r="O9" s="33">
        <v>944</v>
      </c>
      <c r="P9" s="33">
        <v>927</v>
      </c>
      <c r="Q9" s="10">
        <f t="shared" si="6"/>
        <v>-17</v>
      </c>
      <c r="R9" s="30">
        <f t="shared" si="7"/>
        <v>-0.018008474576271187</v>
      </c>
      <c r="S9" s="33">
        <v>487</v>
      </c>
      <c r="T9" s="33">
        <v>518</v>
      </c>
      <c r="U9" s="10">
        <f t="shared" si="8"/>
        <v>31</v>
      </c>
      <c r="V9" s="30">
        <f t="shared" si="9"/>
        <v>0.06365503080082136</v>
      </c>
      <c r="W9" s="31">
        <f t="shared" si="13"/>
        <v>3914</v>
      </c>
      <c r="X9" s="31">
        <f t="shared" si="10"/>
        <v>3980</v>
      </c>
      <c r="Y9" s="10">
        <f t="shared" si="11"/>
        <v>66</v>
      </c>
      <c r="Z9" s="11">
        <f t="shared" si="12"/>
        <v>0.016862544711292796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1154</v>
      </c>
      <c r="D10" s="33">
        <v>1145</v>
      </c>
      <c r="E10" s="10">
        <f t="shared" si="0"/>
        <v>-9</v>
      </c>
      <c r="F10" s="30">
        <f t="shared" si="1"/>
        <v>-0.00779896013864818</v>
      </c>
      <c r="G10" s="33">
        <v>1341</v>
      </c>
      <c r="H10" s="33">
        <v>1453</v>
      </c>
      <c r="I10" s="10">
        <f t="shared" si="2"/>
        <v>112</v>
      </c>
      <c r="J10" s="30">
        <f t="shared" si="3"/>
        <v>0.08351976137211037</v>
      </c>
      <c r="K10" s="33">
        <v>2912</v>
      </c>
      <c r="L10" s="33">
        <v>3063</v>
      </c>
      <c r="M10" s="10">
        <f t="shared" si="4"/>
        <v>151</v>
      </c>
      <c r="N10" s="30">
        <f t="shared" si="5"/>
        <v>0.05185439560439561</v>
      </c>
      <c r="O10" s="33">
        <v>1212</v>
      </c>
      <c r="P10" s="33">
        <v>1271</v>
      </c>
      <c r="Q10" s="10">
        <f t="shared" si="6"/>
        <v>59</v>
      </c>
      <c r="R10" s="30">
        <f t="shared" si="7"/>
        <v>0.04867986798679868</v>
      </c>
      <c r="S10" s="33">
        <v>1498</v>
      </c>
      <c r="T10" s="33">
        <v>1624</v>
      </c>
      <c r="U10" s="10">
        <f t="shared" si="8"/>
        <v>126</v>
      </c>
      <c r="V10" s="30">
        <f t="shared" si="9"/>
        <v>0.08411214953271028</v>
      </c>
      <c r="W10" s="31">
        <f t="shared" si="13"/>
        <v>8117</v>
      </c>
      <c r="X10" s="31">
        <f t="shared" si="10"/>
        <v>8556</v>
      </c>
      <c r="Y10" s="10">
        <f t="shared" si="11"/>
        <v>439</v>
      </c>
      <c r="Z10" s="11">
        <f t="shared" si="12"/>
        <v>0.05408402119009486</v>
      </c>
    </row>
    <row r="11" spans="1:26" s="2" customFormat="1" ht="22.5" customHeight="1">
      <c r="A11" s="25">
        <v>6</v>
      </c>
      <c r="B11" s="19" t="s">
        <v>20</v>
      </c>
      <c r="C11" s="33">
        <v>6</v>
      </c>
      <c r="D11" s="33">
        <v>10</v>
      </c>
      <c r="E11" s="10">
        <f t="shared" si="0"/>
        <v>4</v>
      </c>
      <c r="F11" s="30">
        <f t="shared" si="1"/>
        <v>0.6666666666666666</v>
      </c>
      <c r="G11" s="33">
        <v>9</v>
      </c>
      <c r="H11" s="33">
        <v>6</v>
      </c>
      <c r="I11" s="10">
        <f t="shared" si="2"/>
        <v>-3</v>
      </c>
      <c r="J11" s="30">
        <f t="shared" si="3"/>
        <v>-0.3333333333333333</v>
      </c>
      <c r="K11" s="33">
        <v>25</v>
      </c>
      <c r="L11" s="33">
        <v>23</v>
      </c>
      <c r="M11" s="10">
        <f t="shared" si="4"/>
        <v>-2</v>
      </c>
      <c r="N11" s="30">
        <f t="shared" si="5"/>
        <v>-0.08</v>
      </c>
      <c r="O11" s="33">
        <v>6</v>
      </c>
      <c r="P11" s="33">
        <v>7</v>
      </c>
      <c r="Q11" s="10">
        <f t="shared" si="6"/>
        <v>1</v>
      </c>
      <c r="R11" s="30">
        <f t="shared" si="7"/>
        <v>0.16666666666666666</v>
      </c>
      <c r="S11" s="33">
        <v>20</v>
      </c>
      <c r="T11" s="33">
        <v>15</v>
      </c>
      <c r="U11" s="10">
        <f t="shared" si="8"/>
        <v>-5</v>
      </c>
      <c r="V11" s="30">
        <f t="shared" si="9"/>
        <v>-0.25</v>
      </c>
      <c r="W11" s="31">
        <f t="shared" si="13"/>
        <v>66</v>
      </c>
      <c r="X11" s="31">
        <f t="shared" si="10"/>
        <v>61</v>
      </c>
      <c r="Y11" s="10">
        <f t="shared" si="11"/>
        <v>-5</v>
      </c>
      <c r="Z11" s="11">
        <f t="shared" si="12"/>
        <v>-0.07575757575757576</v>
      </c>
    </row>
    <row r="12" spans="1:27" s="2" customFormat="1" ht="22.5" customHeight="1">
      <c r="A12" s="25">
        <v>7</v>
      </c>
      <c r="B12" s="19" t="s">
        <v>21</v>
      </c>
      <c r="C12" s="33">
        <v>381</v>
      </c>
      <c r="D12" s="33">
        <v>387</v>
      </c>
      <c r="E12" s="10">
        <f t="shared" si="0"/>
        <v>6</v>
      </c>
      <c r="F12" s="30">
        <f t="shared" si="1"/>
        <v>0.015748031496062992</v>
      </c>
      <c r="G12" s="33">
        <v>149</v>
      </c>
      <c r="H12" s="33">
        <v>158</v>
      </c>
      <c r="I12" s="10">
        <f t="shared" si="2"/>
        <v>9</v>
      </c>
      <c r="J12" s="30">
        <f t="shared" si="3"/>
        <v>0.06040268456375839</v>
      </c>
      <c r="K12" s="33">
        <v>132</v>
      </c>
      <c r="L12" s="33">
        <v>132</v>
      </c>
      <c r="M12" s="10">
        <f t="shared" si="4"/>
        <v>0</v>
      </c>
      <c r="N12" s="30">
        <f t="shared" si="5"/>
        <v>0</v>
      </c>
      <c r="O12" s="33">
        <v>349</v>
      </c>
      <c r="P12" s="33">
        <v>348</v>
      </c>
      <c r="Q12" s="10">
        <f t="shared" si="6"/>
        <v>-1</v>
      </c>
      <c r="R12" s="30">
        <f t="shared" si="7"/>
        <v>-0.0028653295128939827</v>
      </c>
      <c r="S12" s="33">
        <v>144</v>
      </c>
      <c r="T12" s="33">
        <v>154</v>
      </c>
      <c r="U12" s="10">
        <f t="shared" si="8"/>
        <v>10</v>
      </c>
      <c r="V12" s="30">
        <f t="shared" si="9"/>
        <v>0.06944444444444445</v>
      </c>
      <c r="W12" s="31">
        <f t="shared" si="13"/>
        <v>1155</v>
      </c>
      <c r="X12" s="31">
        <f t="shared" si="10"/>
        <v>1179</v>
      </c>
      <c r="Y12" s="10">
        <f t="shared" si="11"/>
        <v>24</v>
      </c>
      <c r="Z12" s="11">
        <f t="shared" si="12"/>
        <v>0.02077922077922078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178</v>
      </c>
      <c r="D13" s="33">
        <v>173</v>
      </c>
      <c r="E13" s="10">
        <f t="shared" si="0"/>
        <v>-5</v>
      </c>
      <c r="F13" s="30">
        <f t="shared" si="1"/>
        <v>-0.028089887640449437</v>
      </c>
      <c r="G13" s="33">
        <v>207</v>
      </c>
      <c r="H13" s="33">
        <v>229</v>
      </c>
      <c r="I13" s="10">
        <f t="shared" si="2"/>
        <v>22</v>
      </c>
      <c r="J13" s="30">
        <f t="shared" si="3"/>
        <v>0.10628019323671498</v>
      </c>
      <c r="K13" s="33">
        <v>206</v>
      </c>
      <c r="L13" s="33">
        <v>216</v>
      </c>
      <c r="M13" s="10">
        <f t="shared" si="4"/>
        <v>10</v>
      </c>
      <c r="N13" s="30">
        <f t="shared" si="5"/>
        <v>0.04854368932038835</v>
      </c>
      <c r="O13" s="33">
        <v>167</v>
      </c>
      <c r="P13" s="33">
        <v>186</v>
      </c>
      <c r="Q13" s="10">
        <f t="shared" si="6"/>
        <v>19</v>
      </c>
      <c r="R13" s="30">
        <f t="shared" si="7"/>
        <v>0.11377245508982035</v>
      </c>
      <c r="S13" s="33">
        <v>211</v>
      </c>
      <c r="T13" s="33">
        <v>229</v>
      </c>
      <c r="U13" s="10">
        <f t="shared" si="8"/>
        <v>18</v>
      </c>
      <c r="V13" s="30">
        <f t="shared" si="9"/>
        <v>0.08530805687203792</v>
      </c>
      <c r="W13" s="31">
        <f t="shared" si="13"/>
        <v>969</v>
      </c>
      <c r="X13" s="31">
        <f t="shared" si="10"/>
        <v>1033</v>
      </c>
      <c r="Y13" s="10">
        <f t="shared" si="11"/>
        <v>64</v>
      </c>
      <c r="Z13" s="11">
        <f t="shared" si="12"/>
        <v>0.06604747162022703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1002</v>
      </c>
      <c r="D14" s="33">
        <v>1032</v>
      </c>
      <c r="E14" s="10">
        <f t="shared" si="0"/>
        <v>30</v>
      </c>
      <c r="F14" s="30">
        <f t="shared" si="1"/>
        <v>0.029940119760479042</v>
      </c>
      <c r="G14" s="33">
        <v>1073</v>
      </c>
      <c r="H14" s="33">
        <v>1130</v>
      </c>
      <c r="I14" s="10">
        <f t="shared" si="2"/>
        <v>57</v>
      </c>
      <c r="J14" s="30">
        <f t="shared" si="3"/>
        <v>0.05312208760484623</v>
      </c>
      <c r="K14" s="33">
        <v>2025</v>
      </c>
      <c r="L14" s="33">
        <v>2109</v>
      </c>
      <c r="M14" s="10">
        <f t="shared" si="4"/>
        <v>84</v>
      </c>
      <c r="N14" s="30">
        <f t="shared" si="5"/>
        <v>0.04148148148148148</v>
      </c>
      <c r="O14" s="33">
        <v>958</v>
      </c>
      <c r="P14" s="33">
        <v>1018</v>
      </c>
      <c r="Q14" s="10">
        <f t="shared" si="6"/>
        <v>60</v>
      </c>
      <c r="R14" s="30">
        <f t="shared" si="7"/>
        <v>0.06263048016701461</v>
      </c>
      <c r="S14" s="33">
        <v>954</v>
      </c>
      <c r="T14" s="33">
        <v>990</v>
      </c>
      <c r="U14" s="10">
        <f t="shared" si="8"/>
        <v>36</v>
      </c>
      <c r="V14" s="30">
        <f t="shared" si="9"/>
        <v>0.03773584905660377</v>
      </c>
      <c r="W14" s="31">
        <f t="shared" si="13"/>
        <v>6012</v>
      </c>
      <c r="X14" s="31">
        <f t="shared" si="10"/>
        <v>6279</v>
      </c>
      <c r="Y14" s="10">
        <f t="shared" si="11"/>
        <v>267</v>
      </c>
      <c r="Z14" s="11">
        <f t="shared" si="12"/>
        <v>0.04441117764471058</v>
      </c>
    </row>
    <row r="15" spans="1:27" s="2" customFormat="1" ht="22.5" customHeight="1">
      <c r="A15" s="25">
        <v>10</v>
      </c>
      <c r="B15" s="20" t="s">
        <v>24</v>
      </c>
      <c r="C15" s="33">
        <v>24</v>
      </c>
      <c r="D15" s="33">
        <v>26</v>
      </c>
      <c r="E15" s="10">
        <f t="shared" si="0"/>
        <v>2</v>
      </c>
      <c r="F15" s="30">
        <f t="shared" si="1"/>
        <v>0.08333333333333333</v>
      </c>
      <c r="G15" s="33">
        <v>7</v>
      </c>
      <c r="H15" s="33">
        <v>8</v>
      </c>
      <c r="I15" s="10">
        <f t="shared" si="2"/>
        <v>1</v>
      </c>
      <c r="J15" s="30">
        <f t="shared" si="3"/>
        <v>0.14285714285714285</v>
      </c>
      <c r="K15" s="33">
        <v>2</v>
      </c>
      <c r="L15" s="33">
        <v>2</v>
      </c>
      <c r="M15" s="10">
        <f t="shared" si="4"/>
        <v>0</v>
      </c>
      <c r="N15" s="30">
        <f t="shared" si="5"/>
        <v>0</v>
      </c>
      <c r="O15" s="33">
        <v>8</v>
      </c>
      <c r="P15" s="33">
        <v>8</v>
      </c>
      <c r="Q15" s="10">
        <f t="shared" si="6"/>
        <v>0</v>
      </c>
      <c r="R15" s="30">
        <f t="shared" si="7"/>
        <v>0</v>
      </c>
      <c r="S15" s="33">
        <v>1</v>
      </c>
      <c r="T15" s="33">
        <v>2</v>
      </c>
      <c r="U15" s="10">
        <f t="shared" si="8"/>
        <v>1</v>
      </c>
      <c r="V15" s="36">
        <f t="shared" si="9"/>
        <v>1</v>
      </c>
      <c r="W15" s="31">
        <f t="shared" si="13"/>
        <v>42</v>
      </c>
      <c r="X15" s="31">
        <f t="shared" si="10"/>
        <v>46</v>
      </c>
      <c r="Y15" s="10">
        <f t="shared" si="11"/>
        <v>4</v>
      </c>
      <c r="Z15" s="11">
        <f t="shared" si="12"/>
        <v>0.09523809523809523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446</v>
      </c>
      <c r="D16" s="33">
        <v>442</v>
      </c>
      <c r="E16" s="10">
        <f t="shared" si="0"/>
        <v>-4</v>
      </c>
      <c r="F16" s="30">
        <f t="shared" si="1"/>
        <v>-0.008968609865470852</v>
      </c>
      <c r="G16" s="33">
        <v>165</v>
      </c>
      <c r="H16" s="33">
        <v>184</v>
      </c>
      <c r="I16" s="10">
        <f t="shared" si="2"/>
        <v>19</v>
      </c>
      <c r="J16" s="30">
        <f t="shared" si="3"/>
        <v>0.11515151515151516</v>
      </c>
      <c r="K16" s="33">
        <v>32</v>
      </c>
      <c r="L16" s="33">
        <v>34</v>
      </c>
      <c r="M16" s="10">
        <f t="shared" si="4"/>
        <v>2</v>
      </c>
      <c r="N16" s="30">
        <f t="shared" si="5"/>
        <v>0.0625</v>
      </c>
      <c r="O16" s="33">
        <v>353</v>
      </c>
      <c r="P16" s="33">
        <v>369</v>
      </c>
      <c r="Q16" s="10">
        <f t="shared" si="6"/>
        <v>16</v>
      </c>
      <c r="R16" s="30">
        <f t="shared" si="7"/>
        <v>0.0453257790368272</v>
      </c>
      <c r="S16" s="33">
        <v>254</v>
      </c>
      <c r="T16" s="33">
        <v>265</v>
      </c>
      <c r="U16" s="10">
        <f t="shared" si="8"/>
        <v>11</v>
      </c>
      <c r="V16" s="30">
        <f t="shared" si="9"/>
        <v>0.04330708661417323</v>
      </c>
      <c r="W16" s="31">
        <f t="shared" si="13"/>
        <v>1250</v>
      </c>
      <c r="X16" s="31">
        <f t="shared" si="10"/>
        <v>1294</v>
      </c>
      <c r="Y16" s="10">
        <f t="shared" si="11"/>
        <v>44</v>
      </c>
      <c r="Z16" s="11">
        <f t="shared" si="12"/>
        <v>0.0352</v>
      </c>
      <c r="AA16" s="13"/>
    </row>
    <row r="17" spans="1:26" ht="22.5" customHeight="1" thickBot="1">
      <c r="A17" s="26"/>
      <c r="B17" s="27" t="s">
        <v>0</v>
      </c>
      <c r="C17" s="28">
        <f>SUM(C6:C16)</f>
        <v>5893</v>
      </c>
      <c r="D17" s="28">
        <f>SUM(D6:D16)</f>
        <v>5943</v>
      </c>
      <c r="E17" s="32">
        <f>D17-C17</f>
        <v>50</v>
      </c>
      <c r="F17" s="29">
        <f t="shared" si="1"/>
        <v>0.008484642796538266</v>
      </c>
      <c r="G17" s="28">
        <f>SUM(G6:G16)</f>
        <v>4171</v>
      </c>
      <c r="H17" s="28">
        <f>SUM(H6:H16)</f>
        <v>4433</v>
      </c>
      <c r="I17" s="32">
        <f t="shared" si="2"/>
        <v>262</v>
      </c>
      <c r="J17" s="29">
        <f t="shared" si="3"/>
        <v>0.06281467274035003</v>
      </c>
      <c r="K17" s="28">
        <f>SUM(K6:K16)</f>
        <v>6256</v>
      </c>
      <c r="L17" s="28">
        <f>SUM(L6:L16)</f>
        <v>6524</v>
      </c>
      <c r="M17" s="32">
        <f t="shared" si="4"/>
        <v>268</v>
      </c>
      <c r="N17" s="29">
        <f t="shared" si="5"/>
        <v>0.04283887468030691</v>
      </c>
      <c r="O17" s="28">
        <f>SUM(O6:O16)</f>
        <v>5061</v>
      </c>
      <c r="P17" s="28">
        <f>SUM(P6:P16)</f>
        <v>5185</v>
      </c>
      <c r="Q17" s="32">
        <f t="shared" si="6"/>
        <v>124</v>
      </c>
      <c r="R17" s="29">
        <f t="shared" si="7"/>
        <v>0.024501086741750642</v>
      </c>
      <c r="S17" s="28">
        <f>SUM(S6:S16)</f>
        <v>3904</v>
      </c>
      <c r="T17" s="28">
        <f>SUM(T6:T16)</f>
        <v>4129</v>
      </c>
      <c r="U17" s="32">
        <f t="shared" si="8"/>
        <v>225</v>
      </c>
      <c r="V17" s="29">
        <f t="shared" si="9"/>
        <v>0.057633196721311473</v>
      </c>
      <c r="W17" s="28">
        <f>SUM(W6:W16)</f>
        <v>25285</v>
      </c>
      <c r="X17" s="28">
        <f>SUM(X6:X16)</f>
        <v>26214</v>
      </c>
      <c r="Y17" s="32">
        <f t="shared" si="11"/>
        <v>929</v>
      </c>
      <c r="Z17" s="12">
        <f t="shared" si="12"/>
        <v>0.03674115087996836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2020-02-10T08:58:59Z</cp:lastPrinted>
  <dcterms:created xsi:type="dcterms:W3CDTF">2003-11-04T06:27:00Z</dcterms:created>
  <dcterms:modified xsi:type="dcterms:W3CDTF">2020-02-10T09:03:43Z</dcterms:modified>
  <cp:category/>
  <cp:version/>
  <cp:contentType/>
  <cp:contentStatus/>
</cp:coreProperties>
</file>